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HMUTUN-PC\Users\mahmu\OneDrive\Belgeler\KDV 19\KDV18\SELÇUKLU\selçuklu genel kurul2019\"/>
    </mc:Choice>
  </mc:AlternateContent>
  <xr:revisionPtr revIDLastSave="0" documentId="13_ncr:1_{84FA4D6B-669B-4081-8C24-D81E3062FCEA}" xr6:coauthVersionLast="40" xr6:coauthVersionMax="40" xr10:uidLastSave="{00000000-0000-0000-0000-000000000000}"/>
  <bookViews>
    <workbookView xWindow="-120" yWindow="-120" windowWidth="29040" windowHeight="15840" xr2:uid="{720162DB-FD0E-4425-862A-0AF098114661}"/>
  </bookViews>
  <sheets>
    <sheet name="Sayfa1" sheetId="1" r:id="rId1"/>
  </sheets>
  <definedNames>
    <definedName name="_xlnm.Print_Titles" localSheetId="0">Sayfa1!$1:$1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10" i="1"/>
  <c r="C11" i="1"/>
  <c r="C12" i="1"/>
  <c r="C13" i="1"/>
  <c r="C14" i="1"/>
  <c r="E23" i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19" i="1"/>
  <c r="I19" i="1" s="1"/>
  <c r="J19" i="1" s="1"/>
  <c r="E8" i="1"/>
  <c r="E5" i="1"/>
  <c r="E6" i="1"/>
  <c r="E3" i="1"/>
</calcChain>
</file>

<file path=xl/sharedStrings.xml><?xml version="1.0" encoding="utf-8"?>
<sst xmlns="http://schemas.openxmlformats.org/spreadsheetml/2006/main" count="64" uniqueCount="55">
  <si>
    <t>Hesap Kodu</t>
  </si>
  <si>
    <t>Hesap Adı</t>
  </si>
  <si>
    <t>335</t>
  </si>
  <si>
    <t>PERSONELE BORÇLAR</t>
  </si>
  <si>
    <t>335.01</t>
  </si>
  <si>
    <t>360</t>
  </si>
  <si>
    <t>ÖDENECEK VERGİ VE FONLAR</t>
  </si>
  <si>
    <t>360.01</t>
  </si>
  <si>
    <t>361</t>
  </si>
  <si>
    <t>361.01</t>
  </si>
  <si>
    <t>770</t>
  </si>
  <si>
    <t>GENEL YÖNETİM GİDERLERİ</t>
  </si>
  <si>
    <t>770.01.001</t>
  </si>
  <si>
    <t>ELEKTRİK KULLANIM GİDERİ</t>
  </si>
  <si>
    <t>770.01.002</t>
  </si>
  <si>
    <t>SU KULLANIM GİDERİ</t>
  </si>
  <si>
    <t>770.01.003</t>
  </si>
  <si>
    <t>HABERLEŞME VE İLETİŞİM GİDERLERİ</t>
  </si>
  <si>
    <t>770.01.004</t>
  </si>
  <si>
    <t>TEMİZLİK GİDERLERİ</t>
  </si>
  <si>
    <t>770.01.005</t>
  </si>
  <si>
    <t xml:space="preserve">TAMİR VE BAKIM ONARIM GİDERLERİ </t>
  </si>
  <si>
    <t>770.01.006</t>
  </si>
  <si>
    <t>KIRTASİYE GİDERLERİ</t>
  </si>
  <si>
    <t>770.01.008</t>
  </si>
  <si>
    <t>NOTER GİDERLERİ</t>
  </si>
  <si>
    <t>770.01.009</t>
  </si>
  <si>
    <t>DİĞER ÇEŞİTLİ GİDERLER</t>
  </si>
  <si>
    <t>770.01.010</t>
  </si>
  <si>
    <t>ASANSÖR GİDERLERİ</t>
  </si>
  <si>
    <t>770.01.011</t>
  </si>
  <si>
    <t>PERSONEL YEMEK GİDERLERİ</t>
  </si>
  <si>
    <t>770.01.016</t>
  </si>
  <si>
    <t>YANGIN İKAZ SİSTEMİ</t>
  </si>
  <si>
    <t>770.01.020</t>
  </si>
  <si>
    <t>AVUKATLIK VE İCRA TAKİP GİDERLERİ</t>
  </si>
  <si>
    <t>770.01.021</t>
  </si>
  <si>
    <t>Aylık</t>
  </si>
  <si>
    <t>Personel Giderleri</t>
  </si>
  <si>
    <t>Personel Sigorta Giderleri</t>
  </si>
  <si>
    <t>Personel Muhtasar Giderleri</t>
  </si>
  <si>
    <t xml:space="preserve">Personel Sigorta Emekli </t>
  </si>
  <si>
    <t>ÖDENECEK SGK KESİNTİLERİ</t>
  </si>
  <si>
    <t xml:space="preserve"> </t>
  </si>
  <si>
    <t>Toplam</t>
  </si>
  <si>
    <t>361.02</t>
  </si>
  <si>
    <t>CAFER SARIDOĞAN</t>
  </si>
  <si>
    <t>SELÇUK ATALAY</t>
  </si>
  <si>
    <t>ENEZ CANSELAM</t>
  </si>
  <si>
    <t>CANER TÜRKDEN</t>
  </si>
  <si>
    <t>DURMUŞ SADAY</t>
  </si>
  <si>
    <t>HUZU HAKKI</t>
  </si>
  <si>
    <t>MUHASEBE GİDERLERİ</t>
  </si>
  <si>
    <t>TOPLAM</t>
  </si>
  <si>
    <t>KİDEM TAZMİNATI KARŞILIĞI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</si>
</sst>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;[Red]#,##0"/>
  </numFmts>
  <fonts count="15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FF0000"/>
      <name val="Verdana"/>
      <family val="2"/>
      <charset val="162"/>
    </font>
    <font>
      <sz val="11"/>
      <color theme="1"/>
      <name val="Verdana"/>
      <family val="2"/>
      <charset val="162"/>
    </font>
    <font>
      <b/>
      <sz val="11"/>
      <color rgb="FF990033"/>
      <name val="Verdana"/>
      <family val="2"/>
      <charset val="162"/>
    </font>
    <font>
      <b/>
      <sz val="10"/>
      <color rgb="FFFF0000"/>
      <name val="Verdana"/>
      <family val="2"/>
      <charset val="162"/>
    </font>
    <font>
      <sz val="10"/>
      <color theme="1"/>
      <name val="Verdana"/>
      <family val="2"/>
      <charset val="162"/>
    </font>
    <font>
      <b/>
      <sz val="10"/>
      <color rgb="FF990033"/>
      <name val="Verdana"/>
      <family val="2"/>
      <charset val="162"/>
    </font>
    <font>
      <sz val="10"/>
      <color theme="1"/>
      <name val="Calibri"/>
      <family val="2"/>
      <charset val="162"/>
      <scheme val="minor"/>
    </font>
    <font>
      <sz val="9"/>
      <color theme="1"/>
      <name val="Verdana"/>
      <family val="2"/>
      <charset val="162"/>
    </font>
    <font>
      <sz val="9"/>
      <color theme="1"/>
      <name val="Calibri"/>
      <family val="2"/>
      <charset val="162"/>
      <scheme val="minor"/>
    </font>
    <font>
      <b/>
      <sz val="9"/>
      <color rgb="FF990033"/>
      <name val="Verdana"/>
      <family val="2"/>
      <charset val="162"/>
    </font>
    <font>
      <b/>
      <sz val="10"/>
      <color rgb="FFFF0000"/>
      <name val="Calibri"/>
      <family val="2"/>
      <charset val="162"/>
      <scheme val="minor"/>
    </font>
    <font>
      <sz val="7"/>
      <color theme="1"/>
      <name val="Verdana"/>
      <family val="2"/>
      <charset val="162"/>
    </font>
    <font>
      <sz val="7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left"/>
    </xf>
    <xf numFmtId="0" fontId="3" fillId="0" borderId="0" xfId="0" applyFont="1"/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164" fontId="3" fillId="0" borderId="0" xfId="0" applyNumberFormat="1" applyFont="1"/>
    <xf numFmtId="164" fontId="0" fillId="0" borderId="0" xfId="0" applyNumberFormat="1"/>
    <xf numFmtId="164" fontId="9" fillId="0" borderId="0" xfId="0" applyNumberFormat="1" applyFont="1"/>
    <xf numFmtId="0" fontId="10" fillId="0" borderId="0" xfId="0" applyFont="1"/>
    <xf numFmtId="4" fontId="9" fillId="0" borderId="0" xfId="0" applyNumberFormat="1" applyFont="1"/>
    <xf numFmtId="164" fontId="5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E67C4-E1FB-4C11-9E92-2459631F1870}">
  <dimension ref="A1:K34"/>
  <sheetViews>
    <sheetView tabSelected="1" workbookViewId="0">
      <selection activeCell="H8" sqref="H8"/>
    </sheetView>
  </sheetViews>
  <sheetFormatPr defaultRowHeight="15" x14ac:dyDescent="0.25"/>
  <cols>
    <col min="1" max="1" width="15" style="1" customWidth="1"/>
    <col min="2" max="2" width="43.7109375" style="1" customWidth="1"/>
    <col min="3" max="3" width="14.85546875" style="25" customWidth="1"/>
    <col min="4" max="4" width="8.42578125" style="13" customWidth="1"/>
    <col min="5" max="5" width="15.42578125" style="2" bestFit="1" customWidth="1"/>
    <col min="6" max="6" width="12.85546875" customWidth="1"/>
    <col min="7" max="7" width="6.7109375" style="29" customWidth="1"/>
    <col min="8" max="8" width="10.140625" style="18" bestFit="1" customWidth="1"/>
    <col min="9" max="9" width="10.85546875" customWidth="1"/>
  </cols>
  <sheetData>
    <row r="1" spans="1:9" s="4" customFormat="1" ht="14.25" x14ac:dyDescent="0.2">
      <c r="A1" s="3" t="s">
        <v>0</v>
      </c>
      <c r="B1" s="3" t="s">
        <v>1</v>
      </c>
      <c r="C1" s="22" t="s">
        <v>37</v>
      </c>
      <c r="D1" s="10"/>
      <c r="E1" s="14" t="s">
        <v>44</v>
      </c>
      <c r="G1" s="9"/>
      <c r="H1" s="17"/>
    </row>
    <row r="2" spans="1:9" s="4" customFormat="1" ht="14.25" x14ac:dyDescent="0.2">
      <c r="A2" s="5" t="s">
        <v>2</v>
      </c>
      <c r="B2" s="5" t="s">
        <v>3</v>
      </c>
      <c r="C2" s="23"/>
      <c r="D2" s="11"/>
      <c r="E2" s="7"/>
      <c r="G2" s="9"/>
      <c r="H2" s="17"/>
    </row>
    <row r="3" spans="1:9" s="4" customFormat="1" ht="14.25" x14ac:dyDescent="0.2">
      <c r="A3" s="6" t="s">
        <v>4</v>
      </c>
      <c r="B3" s="6" t="s">
        <v>38</v>
      </c>
      <c r="C3" s="24">
        <v>11826.59</v>
      </c>
      <c r="D3" s="12">
        <v>12</v>
      </c>
      <c r="E3" s="8">
        <f>+C3*D3</f>
        <v>141919.08000000002</v>
      </c>
      <c r="G3" s="9"/>
      <c r="H3" s="17"/>
    </row>
    <row r="4" spans="1:9" s="4" customFormat="1" ht="14.25" x14ac:dyDescent="0.2">
      <c r="A4" s="5" t="s">
        <v>8</v>
      </c>
      <c r="B4" s="5" t="s">
        <v>42</v>
      </c>
      <c r="C4" s="24"/>
      <c r="D4" s="12"/>
      <c r="E4" s="7"/>
      <c r="G4" s="9"/>
      <c r="H4" s="17"/>
    </row>
    <row r="5" spans="1:9" s="4" customFormat="1" ht="14.25" x14ac:dyDescent="0.2">
      <c r="A5" s="6" t="s">
        <v>9</v>
      </c>
      <c r="B5" s="6" t="s">
        <v>39</v>
      </c>
      <c r="C5" s="24">
        <v>3972.61</v>
      </c>
      <c r="D5" s="12">
        <v>12</v>
      </c>
      <c r="E5" s="8">
        <f t="shared" ref="E5:E8" si="0">+C5*D5</f>
        <v>47671.32</v>
      </c>
      <c r="G5" s="9"/>
      <c r="H5" s="17"/>
    </row>
    <row r="6" spans="1:9" s="4" customFormat="1" ht="14.25" x14ac:dyDescent="0.2">
      <c r="A6" s="6" t="s">
        <v>45</v>
      </c>
      <c r="B6" s="6" t="s">
        <v>41</v>
      </c>
      <c r="C6" s="24">
        <v>1001.42</v>
      </c>
      <c r="D6" s="12">
        <v>12</v>
      </c>
      <c r="E6" s="8">
        <f t="shared" si="0"/>
        <v>12017.039999999999</v>
      </c>
      <c r="G6" s="9"/>
      <c r="H6" s="17"/>
    </row>
    <row r="7" spans="1:9" s="4" customFormat="1" ht="14.25" x14ac:dyDescent="0.2">
      <c r="A7" s="5" t="s">
        <v>5</v>
      </c>
      <c r="B7" s="5" t="s">
        <v>6</v>
      </c>
      <c r="C7" s="24"/>
      <c r="D7" s="12"/>
      <c r="E7" s="8"/>
      <c r="G7" s="9"/>
      <c r="H7" s="17"/>
    </row>
    <row r="8" spans="1:9" s="4" customFormat="1" ht="14.25" x14ac:dyDescent="0.2">
      <c r="A8" s="15" t="s">
        <v>7</v>
      </c>
      <c r="B8" s="6" t="s">
        <v>40</v>
      </c>
      <c r="C8" s="24">
        <v>904.43</v>
      </c>
      <c r="D8" s="12">
        <v>12</v>
      </c>
      <c r="E8" s="8">
        <f t="shared" si="0"/>
        <v>10853.16</v>
      </c>
      <c r="G8" s="9"/>
      <c r="H8" s="17"/>
    </row>
    <row r="9" spans="1:9" s="4" customFormat="1" ht="14.25" x14ac:dyDescent="0.2">
      <c r="A9" s="26" t="s">
        <v>36</v>
      </c>
      <c r="B9" s="5" t="s">
        <v>54</v>
      </c>
      <c r="G9" s="9"/>
      <c r="H9" s="17"/>
    </row>
    <row r="10" spans="1:9" s="4" customFormat="1" ht="14.25" x14ac:dyDescent="0.2">
      <c r="A10" s="15" t="s">
        <v>36</v>
      </c>
      <c r="B10" s="6" t="s">
        <v>47</v>
      </c>
      <c r="C10" s="24">
        <f>+E10/D10</f>
        <v>276.95</v>
      </c>
      <c r="D10" s="12">
        <v>12</v>
      </c>
      <c r="E10" s="8">
        <v>3323.4</v>
      </c>
      <c r="G10" s="9"/>
      <c r="H10" s="17"/>
    </row>
    <row r="11" spans="1:9" s="4" customFormat="1" ht="14.25" x14ac:dyDescent="0.2">
      <c r="A11" s="15" t="s">
        <v>36</v>
      </c>
      <c r="B11" s="6" t="s">
        <v>46</v>
      </c>
      <c r="C11" s="24">
        <f t="shared" ref="C11:C14" si="1">+E11/D11</f>
        <v>213.20000000000002</v>
      </c>
      <c r="D11" s="12">
        <v>12</v>
      </c>
      <c r="E11" s="8">
        <v>2558.4</v>
      </c>
      <c r="G11" s="9"/>
      <c r="H11" s="17"/>
    </row>
    <row r="12" spans="1:9" s="4" customFormat="1" ht="14.25" x14ac:dyDescent="0.2">
      <c r="A12" s="15" t="s">
        <v>36</v>
      </c>
      <c r="B12" s="6" t="s">
        <v>48</v>
      </c>
      <c r="C12" s="24">
        <f t="shared" si="1"/>
        <v>243.375</v>
      </c>
      <c r="D12" s="12">
        <v>12</v>
      </c>
      <c r="E12" s="8">
        <v>2920.5</v>
      </c>
      <c r="G12" s="9"/>
      <c r="H12" s="17"/>
    </row>
    <row r="13" spans="1:9" s="4" customFormat="1" ht="14.25" x14ac:dyDescent="0.2">
      <c r="A13" s="15" t="s">
        <v>36</v>
      </c>
      <c r="B13" s="6" t="s">
        <v>49</v>
      </c>
      <c r="C13" s="24">
        <f t="shared" si="1"/>
        <v>243.375</v>
      </c>
      <c r="D13" s="12">
        <v>12</v>
      </c>
      <c r="E13" s="8">
        <v>2920.5</v>
      </c>
      <c r="G13" s="9"/>
      <c r="H13" s="17"/>
    </row>
    <row r="14" spans="1:9" s="4" customFormat="1" ht="14.25" x14ac:dyDescent="0.2">
      <c r="A14" s="15" t="s">
        <v>36</v>
      </c>
      <c r="B14" s="6" t="s">
        <v>50</v>
      </c>
      <c r="C14" s="24">
        <f t="shared" si="1"/>
        <v>243.375</v>
      </c>
      <c r="D14" s="12">
        <v>12</v>
      </c>
      <c r="E14" s="8">
        <v>2920.5</v>
      </c>
      <c r="G14" s="9"/>
      <c r="H14" s="17"/>
    </row>
    <row r="15" spans="1:9" s="4" customFormat="1" ht="14.25" x14ac:dyDescent="0.2">
      <c r="A15" s="6"/>
      <c r="B15" s="6"/>
      <c r="C15" s="23" t="s">
        <v>43</v>
      </c>
      <c r="D15" s="11"/>
      <c r="E15" s="7" t="s">
        <v>43</v>
      </c>
      <c r="G15" s="9"/>
      <c r="H15" s="17"/>
    </row>
    <row r="16" spans="1:9" s="4" customFormat="1" ht="14.25" x14ac:dyDescent="0.2">
      <c r="A16" s="6"/>
      <c r="B16" s="6"/>
      <c r="C16" s="24"/>
      <c r="D16" s="12"/>
      <c r="E16" s="12"/>
      <c r="F16" s="8"/>
      <c r="G16" s="27"/>
      <c r="H16" s="17"/>
      <c r="I16" s="17"/>
    </row>
    <row r="17" spans="1:11" s="4" customFormat="1" ht="14.25" x14ac:dyDescent="0.2">
      <c r="A17" s="6"/>
      <c r="B17" s="6"/>
      <c r="C17" s="22" t="s">
        <v>37</v>
      </c>
      <c r="D17" s="12"/>
      <c r="E17" s="12"/>
      <c r="F17" s="8"/>
      <c r="G17" s="27"/>
      <c r="H17" s="17"/>
      <c r="I17" s="17"/>
    </row>
    <row r="18" spans="1:11" s="4" customFormat="1" ht="14.25" x14ac:dyDescent="0.2">
      <c r="A18" s="5" t="s">
        <v>10</v>
      </c>
      <c r="B18" s="5" t="s">
        <v>11</v>
      </c>
      <c r="C18" s="22"/>
      <c r="D18" s="12"/>
      <c r="E18" s="7">
        <v>153597.07999999999</v>
      </c>
      <c r="F18" s="7">
        <v>169389.11</v>
      </c>
      <c r="G18" s="27"/>
      <c r="H18" s="19"/>
      <c r="I18" s="19"/>
      <c r="J18" s="16"/>
      <c r="K18" s="16"/>
    </row>
    <row r="19" spans="1:11" s="4" customFormat="1" ht="14.25" x14ac:dyDescent="0.2">
      <c r="A19" s="15" t="s">
        <v>12</v>
      </c>
      <c r="B19" s="6" t="s">
        <v>13</v>
      </c>
      <c r="C19" s="24">
        <v>3593.1</v>
      </c>
      <c r="D19" s="13">
        <v>12</v>
      </c>
      <c r="E19" s="24">
        <v>43117.2</v>
      </c>
      <c r="F19" s="8">
        <v>34220</v>
      </c>
      <c r="G19" s="32">
        <v>26</v>
      </c>
      <c r="H19" s="19">
        <f>+F19*G19/100</f>
        <v>8897.2000000000007</v>
      </c>
      <c r="I19" s="19">
        <f>+H19+F19</f>
        <v>43117.2</v>
      </c>
      <c r="J19" s="21">
        <f>+I19/12</f>
        <v>3593.1</v>
      </c>
      <c r="K19" s="16"/>
    </row>
    <row r="20" spans="1:11" s="4" customFormat="1" ht="14.25" x14ac:dyDescent="0.2">
      <c r="A20" s="15" t="s">
        <v>14</v>
      </c>
      <c r="B20" s="6" t="s">
        <v>15</v>
      </c>
      <c r="C20" s="24">
        <v>682.18500000000006</v>
      </c>
      <c r="D20" s="13">
        <v>12</v>
      </c>
      <c r="E20" s="24">
        <v>8186.22</v>
      </c>
      <c r="F20" s="8">
        <v>6497</v>
      </c>
      <c r="G20" s="32">
        <v>26</v>
      </c>
      <c r="H20" s="19">
        <f t="shared" ref="H20:H32" si="2">+F20*G20/100</f>
        <v>1689.22</v>
      </c>
      <c r="I20" s="19">
        <f t="shared" ref="I20:I32" si="3">+H20+F20</f>
        <v>8186.22</v>
      </c>
      <c r="J20" s="21">
        <f t="shared" ref="J20:J32" si="4">+I20/12</f>
        <v>682.18500000000006</v>
      </c>
      <c r="K20" s="16"/>
    </row>
    <row r="21" spans="1:11" s="4" customFormat="1" ht="14.25" x14ac:dyDescent="0.2">
      <c r="A21" s="15" t="s">
        <v>16</v>
      </c>
      <c r="B21" s="6" t="s">
        <v>17</v>
      </c>
      <c r="C21" s="24">
        <v>148.18334999999999</v>
      </c>
      <c r="D21" s="13">
        <v>12</v>
      </c>
      <c r="E21" s="24">
        <v>1778.2002</v>
      </c>
      <c r="F21" s="8">
        <v>1411.27</v>
      </c>
      <c r="G21" s="32">
        <v>26</v>
      </c>
      <c r="H21" s="19">
        <f t="shared" si="2"/>
        <v>366.93019999999996</v>
      </c>
      <c r="I21" s="19">
        <f t="shared" si="3"/>
        <v>1778.2002</v>
      </c>
      <c r="J21" s="21">
        <f t="shared" si="4"/>
        <v>148.18334999999999</v>
      </c>
      <c r="K21" s="16"/>
    </row>
    <row r="22" spans="1:11" s="4" customFormat="1" ht="14.25" x14ac:dyDescent="0.2">
      <c r="A22" s="15" t="s">
        <v>18</v>
      </c>
      <c r="B22" s="6" t="s">
        <v>19</v>
      </c>
      <c r="C22" s="24">
        <v>221.79150000000001</v>
      </c>
      <c r="D22" s="13">
        <v>12</v>
      </c>
      <c r="E22" s="24">
        <v>2661.498</v>
      </c>
      <c r="F22" s="8">
        <v>2112.3000000000002</v>
      </c>
      <c r="G22" s="32">
        <v>26</v>
      </c>
      <c r="H22" s="19">
        <f t="shared" si="2"/>
        <v>549.19799999999998</v>
      </c>
      <c r="I22" s="19">
        <f t="shared" si="3"/>
        <v>2661.498</v>
      </c>
      <c r="J22" s="21">
        <f t="shared" si="4"/>
        <v>221.79150000000001</v>
      </c>
      <c r="K22" s="16"/>
    </row>
    <row r="23" spans="1:11" s="4" customFormat="1" ht="14.25" x14ac:dyDescent="0.2">
      <c r="A23" s="15" t="s">
        <v>20</v>
      </c>
      <c r="B23" s="6" t="s">
        <v>21</v>
      </c>
      <c r="C23" s="21">
        <v>2003.53</v>
      </c>
      <c r="D23" s="13">
        <v>12</v>
      </c>
      <c r="E23" s="24">
        <f>+C23*D23</f>
        <v>24042.36</v>
      </c>
      <c r="F23" s="8">
        <v>19081.2</v>
      </c>
      <c r="G23" s="32">
        <v>26</v>
      </c>
      <c r="H23" s="19">
        <f t="shared" si="2"/>
        <v>4961.1120000000001</v>
      </c>
      <c r="I23" s="19">
        <f t="shared" si="3"/>
        <v>24042.312000000002</v>
      </c>
      <c r="J23" s="21">
        <f t="shared" si="4"/>
        <v>2003.5260000000001</v>
      </c>
      <c r="K23" s="16"/>
    </row>
    <row r="24" spans="1:11" s="4" customFormat="1" ht="14.25" x14ac:dyDescent="0.2">
      <c r="A24" s="15" t="s">
        <v>22</v>
      </c>
      <c r="B24" s="6" t="s">
        <v>23</v>
      </c>
      <c r="C24" s="24">
        <v>89.46</v>
      </c>
      <c r="D24" s="13">
        <v>12</v>
      </c>
      <c r="E24" s="24">
        <v>1073.52</v>
      </c>
      <c r="F24" s="8">
        <v>852</v>
      </c>
      <c r="G24" s="32">
        <v>26</v>
      </c>
      <c r="H24" s="19">
        <f t="shared" si="2"/>
        <v>221.52</v>
      </c>
      <c r="I24" s="19">
        <f t="shared" si="3"/>
        <v>1073.52</v>
      </c>
      <c r="J24" s="21">
        <f t="shared" si="4"/>
        <v>89.46</v>
      </c>
      <c r="K24" s="16"/>
    </row>
    <row r="25" spans="1:11" s="4" customFormat="1" ht="14.25" x14ac:dyDescent="0.2">
      <c r="A25" s="15" t="s">
        <v>24</v>
      </c>
      <c r="B25" s="6" t="s">
        <v>25</v>
      </c>
      <c r="C25" s="24">
        <v>28.181999999999999</v>
      </c>
      <c r="D25" s="13">
        <v>12</v>
      </c>
      <c r="E25" s="24">
        <v>338.18399999999997</v>
      </c>
      <c r="F25" s="8">
        <v>268.39999999999998</v>
      </c>
      <c r="G25" s="32">
        <v>26</v>
      </c>
      <c r="H25" s="19">
        <f t="shared" si="2"/>
        <v>69.783999999999992</v>
      </c>
      <c r="I25" s="19">
        <f t="shared" si="3"/>
        <v>338.18399999999997</v>
      </c>
      <c r="J25" s="21">
        <f t="shared" si="4"/>
        <v>28.181999999999999</v>
      </c>
      <c r="K25" s="16"/>
    </row>
    <row r="26" spans="1:11" s="4" customFormat="1" ht="14.25" x14ac:dyDescent="0.2">
      <c r="A26" s="15" t="s">
        <v>26</v>
      </c>
      <c r="B26" s="6" t="s">
        <v>27</v>
      </c>
      <c r="C26" s="24">
        <v>537.60630000000003</v>
      </c>
      <c r="D26" s="13">
        <v>12</v>
      </c>
      <c r="E26" s="24">
        <v>6451.2756000000008</v>
      </c>
      <c r="F26" s="8">
        <v>5120.0600000000004</v>
      </c>
      <c r="G26" s="32">
        <v>26</v>
      </c>
      <c r="H26" s="19">
        <f t="shared" si="2"/>
        <v>1331.2156</v>
      </c>
      <c r="I26" s="19">
        <f t="shared" si="3"/>
        <v>6451.2756000000008</v>
      </c>
      <c r="J26" s="21">
        <f t="shared" si="4"/>
        <v>537.60630000000003</v>
      </c>
      <c r="K26" s="16"/>
    </row>
    <row r="27" spans="1:11" s="4" customFormat="1" ht="14.25" x14ac:dyDescent="0.2">
      <c r="A27" s="15" t="s">
        <v>28</v>
      </c>
      <c r="B27" s="6" t="s">
        <v>29</v>
      </c>
      <c r="C27" s="24">
        <v>1573.5069000000001</v>
      </c>
      <c r="D27" s="13">
        <v>12</v>
      </c>
      <c r="E27" s="24">
        <v>18882.0828</v>
      </c>
      <c r="F27" s="8">
        <v>14985.78</v>
      </c>
      <c r="G27" s="32">
        <v>26</v>
      </c>
      <c r="H27" s="19">
        <f t="shared" si="2"/>
        <v>3896.3028000000004</v>
      </c>
      <c r="I27" s="19">
        <f t="shared" si="3"/>
        <v>18882.0828</v>
      </c>
      <c r="J27" s="21">
        <f t="shared" si="4"/>
        <v>1573.5069000000001</v>
      </c>
      <c r="K27" s="16"/>
    </row>
    <row r="28" spans="1:11" s="4" customFormat="1" ht="14.25" x14ac:dyDescent="0.2">
      <c r="A28" s="15" t="s">
        <v>30</v>
      </c>
      <c r="B28" s="6" t="s">
        <v>31</v>
      </c>
      <c r="C28" s="24">
        <v>2336.1754500000002</v>
      </c>
      <c r="D28" s="13">
        <v>12</v>
      </c>
      <c r="E28" s="24">
        <v>28034.1054</v>
      </c>
      <c r="F28" s="8">
        <v>22249.29</v>
      </c>
      <c r="G28" s="32">
        <v>26</v>
      </c>
      <c r="H28" s="19">
        <f t="shared" si="2"/>
        <v>5784.8154000000004</v>
      </c>
      <c r="I28" s="19">
        <f t="shared" si="3"/>
        <v>28034.1054</v>
      </c>
      <c r="J28" s="21">
        <f t="shared" si="4"/>
        <v>2336.1754500000002</v>
      </c>
      <c r="K28" s="16"/>
    </row>
    <row r="29" spans="1:11" s="4" customFormat="1" ht="14.25" x14ac:dyDescent="0.2">
      <c r="A29" s="15" t="s">
        <v>32</v>
      </c>
      <c r="B29" s="6" t="s">
        <v>33</v>
      </c>
      <c r="C29" s="24">
        <v>485.23230000000007</v>
      </c>
      <c r="D29" s="13">
        <v>12</v>
      </c>
      <c r="E29" s="24">
        <v>5822.7876000000006</v>
      </c>
      <c r="F29" s="8">
        <v>4621.26</v>
      </c>
      <c r="G29" s="32">
        <v>26</v>
      </c>
      <c r="H29" s="19">
        <f t="shared" si="2"/>
        <v>1201.5276000000001</v>
      </c>
      <c r="I29" s="19">
        <f t="shared" si="3"/>
        <v>5822.7876000000006</v>
      </c>
      <c r="J29" s="21">
        <f t="shared" si="4"/>
        <v>485.23230000000007</v>
      </c>
      <c r="K29" s="16"/>
    </row>
    <row r="30" spans="1:11" s="4" customFormat="1" ht="14.25" x14ac:dyDescent="0.2">
      <c r="A30" s="15" t="s">
        <v>34</v>
      </c>
      <c r="B30" s="6" t="s">
        <v>35</v>
      </c>
      <c r="C30" s="24">
        <v>250.30425</v>
      </c>
      <c r="D30" s="13">
        <v>12</v>
      </c>
      <c r="E30" s="24">
        <v>3003.6509999999998</v>
      </c>
      <c r="F30" s="8">
        <v>2383.85</v>
      </c>
      <c r="G30" s="32">
        <v>26</v>
      </c>
      <c r="H30" s="19">
        <f t="shared" si="2"/>
        <v>619.80099999999993</v>
      </c>
      <c r="I30" s="19">
        <f t="shared" si="3"/>
        <v>3003.6509999999998</v>
      </c>
      <c r="J30" s="21">
        <f t="shared" si="4"/>
        <v>250.30425</v>
      </c>
      <c r="K30" s="16"/>
    </row>
    <row r="31" spans="1:11" x14ac:dyDescent="0.25">
      <c r="A31" s="15" t="s">
        <v>34</v>
      </c>
      <c r="B31" s="6" t="s">
        <v>51</v>
      </c>
      <c r="C31" s="25">
        <v>472.5</v>
      </c>
      <c r="D31" s="13">
        <v>12</v>
      </c>
      <c r="E31" s="25">
        <v>5670</v>
      </c>
      <c r="F31" s="2">
        <v>4500</v>
      </c>
      <c r="G31" s="32">
        <v>26</v>
      </c>
      <c r="H31" s="19">
        <f t="shared" si="2"/>
        <v>1170</v>
      </c>
      <c r="I31" s="19">
        <f t="shared" si="3"/>
        <v>5670</v>
      </c>
      <c r="J31" s="21">
        <f t="shared" si="4"/>
        <v>472.5</v>
      </c>
      <c r="K31" s="20"/>
    </row>
    <row r="32" spans="1:11" x14ac:dyDescent="0.25">
      <c r="A32" s="15" t="s">
        <v>34</v>
      </c>
      <c r="B32" s="6" t="s">
        <v>52</v>
      </c>
      <c r="C32" s="25">
        <v>350</v>
      </c>
      <c r="D32" s="13">
        <v>12</v>
      </c>
      <c r="E32" s="25">
        <v>4200</v>
      </c>
      <c r="F32" s="2">
        <v>4686</v>
      </c>
      <c r="G32" s="32">
        <v>26</v>
      </c>
      <c r="H32" s="19">
        <f t="shared" si="2"/>
        <v>1218.3599999999999</v>
      </c>
      <c r="I32" s="19">
        <f t="shared" si="3"/>
        <v>5904.36</v>
      </c>
      <c r="J32" s="21">
        <f t="shared" si="4"/>
        <v>492.03</v>
      </c>
      <c r="K32" s="20"/>
    </row>
    <row r="33" spans="2:9" x14ac:dyDescent="0.25">
      <c r="C33" s="25">
        <v>0</v>
      </c>
      <c r="E33" s="13"/>
      <c r="F33" s="2"/>
      <c r="G33" s="33"/>
      <c r="I33" s="18"/>
    </row>
    <row r="34" spans="2:9" x14ac:dyDescent="0.25">
      <c r="B34" s="30" t="s">
        <v>53</v>
      </c>
      <c r="C34" s="31">
        <f>SUM(C2:C33)</f>
        <v>31697.082049999997</v>
      </c>
      <c r="E34" s="13"/>
      <c r="F34" s="2"/>
      <c r="G34" s="28"/>
      <c r="I34" s="18"/>
    </row>
  </sheetData>
  <pageMargins left="0.55118110236220474" right="0.15748031496062992" top="0.85" bottom="0.35433070866141736" header="0.31496062992125984" footer="0.31496062992125984"/>
  <pageSetup paperSize="9" scale="90" fitToHeight="0" orientation="landscape" r:id="rId1"/>
  <headerFooter>
    <oddHeader xml:space="preserve">&amp;C&amp;"-,Kalın"&amp;12SELÇUKLU İŞ MERKEZİ 
2019 YILI TAHMİNİ BÜTÇE&amp;"-,Normal"&amp;11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 KÜÇÜK</dc:creator>
  <cp:lastModifiedBy>mevlüt küçük</cp:lastModifiedBy>
  <cp:lastPrinted>2019-02-21T11:11:24Z</cp:lastPrinted>
  <dcterms:created xsi:type="dcterms:W3CDTF">2019-01-07T09:03:17Z</dcterms:created>
  <dcterms:modified xsi:type="dcterms:W3CDTF">2019-02-21T11:11:33Z</dcterms:modified>
</cp:coreProperties>
</file>