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HMUTUN-PC\Users\mahmu\OneDrive\Belgeler\KDV 19\"/>
    </mc:Choice>
  </mc:AlternateContent>
  <xr:revisionPtr revIDLastSave="0" documentId="13_ncr:1_{95AAE9F6-D961-4B98-8330-F788DD423746}" xr6:coauthVersionLast="45" xr6:coauthVersionMax="45" xr10:uidLastSave="{00000000-0000-0000-0000-000000000000}"/>
  <bookViews>
    <workbookView xWindow="-120" yWindow="-120" windowWidth="29040" windowHeight="15840" xr2:uid="{720162DB-FD0E-4425-862A-0AF098114661}"/>
  </bookViews>
  <sheets>
    <sheet name="Hesap Özeti" sheetId="3" r:id="rId1"/>
  </sheets>
  <definedNames>
    <definedName name="_xlnm.Print_Titles" localSheetId="0">'Hesap Özeti'!$1:$1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3" l="1"/>
  <c r="D26" i="3" l="1"/>
  <c r="D22" i="3" l="1"/>
  <c r="H6" i="3" l="1"/>
  <c r="D30" i="3" l="1"/>
  <c r="H30" i="3"/>
</calcChain>
</file>

<file path=xl/sharedStrings.xml><?xml version="1.0" encoding="utf-8"?>
<sst xmlns="http://schemas.openxmlformats.org/spreadsheetml/2006/main" count="47" uniqueCount="39">
  <si>
    <t>Hesap Kodu</t>
  </si>
  <si>
    <t>Hesap Adı</t>
  </si>
  <si>
    <t>ELEKTRİK KULLANIM GİDERİ</t>
  </si>
  <si>
    <t>SU KULLANIM GİDERİ</t>
  </si>
  <si>
    <t>HABERLEŞME VE İLETİŞİM GİDERLERİ</t>
  </si>
  <si>
    <t>TEMİZLİK GİDERLERİ</t>
  </si>
  <si>
    <t>KIRTASİYE GİDERLERİ</t>
  </si>
  <si>
    <t>NOTER GİDERLERİ</t>
  </si>
  <si>
    <t>DİĞER ÇEŞİTLİ GİDERLER</t>
  </si>
  <si>
    <t>PERSONEL YEMEK GİDERLERİ</t>
  </si>
  <si>
    <t>AVUKATLIK VE İCRA TAKİP GİDERLERİ</t>
  </si>
  <si>
    <t xml:space="preserve"> </t>
  </si>
  <si>
    <t>BANKA MASRAF GİDERLERİ</t>
  </si>
  <si>
    <t>DEMİRBAŞ GİDERLERİ</t>
  </si>
  <si>
    <t>SAİR GELİRLER</t>
  </si>
  <si>
    <t xml:space="preserve">Brüt Ücretler </t>
  </si>
  <si>
    <t>HUZUR HAKLARI</t>
  </si>
  <si>
    <t>Bankaya Tahsilat</t>
  </si>
  <si>
    <t>GENEL TOPLAM</t>
  </si>
  <si>
    <t>2018 YILINDAN DEVİR</t>
  </si>
  <si>
    <t>Kasa  2018'den Devir</t>
  </si>
  <si>
    <t>2018 den Akbank Devir</t>
  </si>
  <si>
    <t>2019 yılı Faiz Geliri</t>
  </si>
  <si>
    <t>2020 YILINA DEVİR</t>
  </si>
  <si>
    <t>Kasa Hesabı 2020'ye Devir</t>
  </si>
  <si>
    <t>2018 den Akbank Fon Devir</t>
  </si>
  <si>
    <t>TAMİR VE BAKIM ONARIM GİDERLERİ</t>
  </si>
  <si>
    <t>SERBEST MESLEK MÜŞAVİRLİK GİDERLERİ</t>
  </si>
  <si>
    <t>ASANSÖR GİDERİ</t>
  </si>
  <si>
    <t>MUHTASAR VE DAMGA V.</t>
  </si>
  <si>
    <t>GÜVENLİK GİYİM GİDERLERİ</t>
  </si>
  <si>
    <t>OTOPARK ÇİZGİ VE BOYA İŞLERİ</t>
  </si>
  <si>
    <t>2020 ye Devir Akbank</t>
  </si>
  <si>
    <t>GENEL GİDERLER</t>
  </si>
  <si>
    <t>FMS Ortak Kullanım Alanı</t>
  </si>
  <si>
    <t>İzmir Filtre Ortak Kullanım Alanı</t>
  </si>
  <si>
    <t>SETA DİJİTAL Ortak Kullanım Alanı</t>
  </si>
  <si>
    <t>VENEDİK Asansör Hasar Bedeli</t>
  </si>
  <si>
    <t>DİĞER GELİRLER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</si>
</sst>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;[Red]#,##0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Verdana"/>
      <family val="2"/>
      <charset val="162"/>
    </font>
    <font>
      <sz val="11"/>
      <color theme="1"/>
      <name val="Verdana"/>
      <family val="2"/>
      <charset val="162"/>
    </font>
    <font>
      <b/>
      <sz val="11"/>
      <color rgb="FF990033"/>
      <name val="Verdana"/>
      <family val="2"/>
      <charset val="162"/>
    </font>
    <font>
      <b/>
      <sz val="10"/>
      <color rgb="FFFF0000"/>
      <name val="Verdana"/>
      <family val="2"/>
      <charset val="162"/>
    </font>
    <font>
      <b/>
      <sz val="10"/>
      <color rgb="FF990033"/>
      <name val="Verdana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rgb="FF990033"/>
      <name val="Calibri"/>
      <family val="2"/>
      <charset val="162"/>
      <scheme val="minor"/>
    </font>
    <font>
      <b/>
      <sz val="11"/>
      <color rgb="FF990033"/>
      <name val="Calibri"/>
      <family val="2"/>
      <charset val="162"/>
      <scheme val="minor"/>
    </font>
    <font>
      <b/>
      <sz val="9"/>
      <color rgb="FFFF0000"/>
      <name val="Verdana"/>
      <family val="2"/>
      <charset val="162"/>
    </font>
    <font>
      <b/>
      <sz val="10"/>
      <color rgb="FFC00000"/>
      <name val="Calibri"/>
      <family val="2"/>
      <charset val="162"/>
      <scheme val="minor"/>
    </font>
    <font>
      <sz val="9"/>
      <color theme="1"/>
      <name val="Verdana"/>
      <family val="2"/>
      <charset val="162"/>
    </font>
    <font>
      <b/>
      <sz val="9"/>
      <color rgb="FF990033"/>
      <name val="Verdana"/>
      <family val="2"/>
      <charset val="162"/>
    </font>
    <font>
      <b/>
      <sz val="8"/>
      <color rgb="FFFF0000"/>
      <name val="Verdana"/>
      <family val="2"/>
      <charset val="162"/>
    </font>
    <font>
      <b/>
      <sz val="8"/>
      <color rgb="FF990033"/>
      <name val="Verdana"/>
      <family val="2"/>
      <charset val="162"/>
    </font>
    <font>
      <sz val="8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9"/>
      <color rgb="FF990033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rgb="FF000000"/>
      <name val="Arial"/>
      <family val="2"/>
    </font>
    <font>
      <sz val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Alignment="1">
      <alignment horizontal="left"/>
    </xf>
    <xf numFmtId="0" fontId="2" fillId="0" borderId="0" xfId="0" applyFont="1"/>
    <xf numFmtId="49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164" fontId="7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164" fontId="10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right"/>
    </xf>
    <xf numFmtId="0" fontId="17" fillId="0" borderId="0" xfId="0" applyFont="1"/>
    <xf numFmtId="164" fontId="17" fillId="0" borderId="0" xfId="0" applyNumberFormat="1" applyFont="1"/>
    <xf numFmtId="4" fontId="17" fillId="0" borderId="0" xfId="0" applyNumberFormat="1" applyFont="1"/>
    <xf numFmtId="0" fontId="11" fillId="0" borderId="0" xfId="0" applyFont="1"/>
    <xf numFmtId="165" fontId="12" fillId="0" borderId="0" xfId="0" applyNumberFormat="1" applyFont="1" applyAlignment="1">
      <alignment horizontal="right"/>
    </xf>
    <xf numFmtId="165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49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0" fillId="0" borderId="1" xfId="0" applyBorder="1"/>
    <xf numFmtId="49" fontId="1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19" fillId="0" borderId="0" xfId="0" applyFont="1"/>
    <xf numFmtId="49" fontId="1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FBEA6-6314-492E-A7F9-A7509BA8B196}">
  <dimension ref="A1:H33"/>
  <sheetViews>
    <sheetView tabSelected="1" workbookViewId="0">
      <selection activeCell="F17" sqref="F17"/>
    </sheetView>
  </sheetViews>
  <sheetFormatPr defaultRowHeight="15" x14ac:dyDescent="0.25"/>
  <cols>
    <col min="1" max="1" width="15" style="1" customWidth="1"/>
    <col min="2" max="2" width="33.7109375" style="1" customWidth="1"/>
    <col min="3" max="3" width="12.42578125" style="5" customWidth="1"/>
    <col min="4" max="4" width="12.42578125" style="13" customWidth="1"/>
    <col min="5" max="5" width="11.7109375" style="1" customWidth="1"/>
    <col min="6" max="6" width="30.28515625" style="1" customWidth="1"/>
    <col min="7" max="7" width="11.85546875" style="5" customWidth="1"/>
    <col min="8" max="8" width="10.5703125" customWidth="1"/>
    <col min="9" max="9" width="12.140625" bestFit="1" customWidth="1"/>
  </cols>
  <sheetData>
    <row r="1" spans="1:8" s="2" customFormat="1" ht="14.25" x14ac:dyDescent="0.2">
      <c r="A1" s="29" t="s">
        <v>0</v>
      </c>
      <c r="B1" s="29" t="s">
        <v>1</v>
      </c>
      <c r="C1" s="30" t="s">
        <v>11</v>
      </c>
      <c r="D1" s="31"/>
      <c r="E1" s="32" t="s">
        <v>0</v>
      </c>
      <c r="F1" s="29" t="s">
        <v>1</v>
      </c>
      <c r="G1" s="30" t="s">
        <v>11</v>
      </c>
      <c r="H1" s="33"/>
    </row>
    <row r="2" spans="1:8" s="2" customFormat="1" ht="19.5" customHeight="1" x14ac:dyDescent="0.2">
      <c r="A2" s="3" t="s">
        <v>11</v>
      </c>
      <c r="B2" s="3" t="s">
        <v>33</v>
      </c>
      <c r="C2" s="4"/>
      <c r="D2" s="12"/>
      <c r="E2" s="3"/>
      <c r="F2" s="35" t="s">
        <v>19</v>
      </c>
      <c r="G2" s="4"/>
    </row>
    <row r="3" spans="1:8" s="2" customFormat="1" x14ac:dyDescent="0.25">
      <c r="A3" s="1"/>
      <c r="B3" s="34" t="s">
        <v>2</v>
      </c>
      <c r="C3" s="6">
        <v>38790.03</v>
      </c>
      <c r="D3" s="12"/>
      <c r="E3" s="3"/>
      <c r="F3" s="1" t="s">
        <v>20</v>
      </c>
      <c r="G3" s="9">
        <v>628.88</v>
      </c>
    </row>
    <row r="4" spans="1:8" s="2" customFormat="1" x14ac:dyDescent="0.25">
      <c r="A4" s="1"/>
      <c r="B4" s="34" t="s">
        <v>3</v>
      </c>
      <c r="C4" s="6">
        <v>3946</v>
      </c>
      <c r="D4" s="12"/>
      <c r="E4" s="3"/>
      <c r="F4" s="1" t="s">
        <v>21</v>
      </c>
      <c r="G4" s="9">
        <v>35522.639999999999</v>
      </c>
      <c r="H4" s="16"/>
    </row>
    <row r="5" spans="1:8" s="2" customFormat="1" x14ac:dyDescent="0.25">
      <c r="A5" s="1"/>
      <c r="B5" s="34" t="s">
        <v>4</v>
      </c>
      <c r="C5" s="6">
        <v>2462.5</v>
      </c>
      <c r="D5" s="12"/>
      <c r="E5" s="3"/>
      <c r="F5" s="1" t="s">
        <v>25</v>
      </c>
      <c r="G5" s="9">
        <v>0</v>
      </c>
      <c r="H5" s="16"/>
    </row>
    <row r="6" spans="1:8" s="2" customFormat="1" x14ac:dyDescent="0.25">
      <c r="A6" s="1"/>
      <c r="B6" s="34" t="s">
        <v>5</v>
      </c>
      <c r="C6" s="6">
        <v>7799.29</v>
      </c>
      <c r="D6" s="12"/>
      <c r="E6" s="3"/>
      <c r="F6" s="1"/>
      <c r="G6" s="9"/>
      <c r="H6" s="17">
        <f>+G5+G4+G3</f>
        <v>36151.519999999997</v>
      </c>
    </row>
    <row r="7" spans="1:8" s="2" customFormat="1" x14ac:dyDescent="0.25">
      <c r="A7" s="1"/>
      <c r="B7" s="34" t="s">
        <v>26</v>
      </c>
      <c r="C7" s="6">
        <v>20740.53</v>
      </c>
      <c r="D7" s="12"/>
      <c r="E7" s="1"/>
      <c r="F7" s="3" t="s">
        <v>14</v>
      </c>
      <c r="G7" s="9"/>
      <c r="H7" s="16"/>
    </row>
    <row r="8" spans="1:8" s="2" customFormat="1" x14ac:dyDescent="0.25">
      <c r="A8" s="1"/>
      <c r="B8" s="34" t="s">
        <v>6</v>
      </c>
      <c r="C8" s="6">
        <v>1830.12</v>
      </c>
      <c r="D8" s="12"/>
      <c r="E8" s="1"/>
      <c r="F8" s="1" t="s">
        <v>17</v>
      </c>
      <c r="G8" s="9">
        <v>453437.85</v>
      </c>
      <c r="H8" s="16"/>
    </row>
    <row r="9" spans="1:8" s="2" customFormat="1" x14ac:dyDescent="0.25">
      <c r="A9" s="1"/>
      <c r="B9" s="34" t="s">
        <v>27</v>
      </c>
      <c r="C9" s="6">
        <v>3600</v>
      </c>
      <c r="D9" s="12"/>
      <c r="E9" s="1"/>
      <c r="F9" s="1" t="s">
        <v>22</v>
      </c>
      <c r="G9" s="9">
        <v>2730.78</v>
      </c>
      <c r="H9" s="16"/>
    </row>
    <row r="10" spans="1:8" s="2" customFormat="1" x14ac:dyDescent="0.25">
      <c r="A10" s="1"/>
      <c r="B10" s="34" t="s">
        <v>7</v>
      </c>
      <c r="C10" s="6">
        <v>187.17</v>
      </c>
      <c r="D10" s="12"/>
      <c r="E10" s="1"/>
      <c r="F10" s="35" t="s">
        <v>38</v>
      </c>
      <c r="G10" s="10"/>
      <c r="H10" s="16"/>
    </row>
    <row r="11" spans="1:8" s="2" customFormat="1" x14ac:dyDescent="0.25">
      <c r="A11" s="1"/>
      <c r="B11" s="34" t="s">
        <v>8</v>
      </c>
      <c r="C11" s="6">
        <v>284.02</v>
      </c>
      <c r="D11" s="12"/>
      <c r="E11" s="1"/>
      <c r="F11" s="1" t="s">
        <v>34</v>
      </c>
      <c r="G11" s="9">
        <v>5000</v>
      </c>
      <c r="H11" s="16"/>
    </row>
    <row r="12" spans="1:8" s="2" customFormat="1" x14ac:dyDescent="0.25">
      <c r="A12" s="1"/>
      <c r="B12" s="34" t="s">
        <v>28</v>
      </c>
      <c r="C12" s="6">
        <v>11946.8</v>
      </c>
      <c r="D12" s="12"/>
      <c r="E12" s="1" t="s">
        <v>11</v>
      </c>
      <c r="F12" s="1" t="s">
        <v>35</v>
      </c>
      <c r="G12" s="9">
        <v>2500</v>
      </c>
    </row>
    <row r="13" spans="1:8" s="2" customFormat="1" x14ac:dyDescent="0.25">
      <c r="A13" s="1"/>
      <c r="B13" s="34" t="s">
        <v>9</v>
      </c>
      <c r="C13" s="6">
        <v>27836.52</v>
      </c>
      <c r="D13" s="12"/>
      <c r="E13" s="1"/>
      <c r="F13" s="1" t="s">
        <v>36</v>
      </c>
      <c r="G13" s="9">
        <v>2409.56</v>
      </c>
      <c r="H13" s="16"/>
    </row>
    <row r="14" spans="1:8" s="2" customFormat="1" x14ac:dyDescent="0.25">
      <c r="A14" s="1"/>
      <c r="B14" s="34" t="s">
        <v>29</v>
      </c>
      <c r="C14" s="6">
        <v>1171.1500000000001</v>
      </c>
      <c r="D14" s="12"/>
      <c r="E14" s="1"/>
      <c r="F14" s="1" t="s">
        <v>37</v>
      </c>
      <c r="G14" s="9">
        <v>2500</v>
      </c>
      <c r="H14" s="16"/>
    </row>
    <row r="15" spans="1:8" s="2" customFormat="1" x14ac:dyDescent="0.25">
      <c r="A15" s="1"/>
      <c r="B15" s="34" t="s">
        <v>30</v>
      </c>
      <c r="C15" s="6">
        <v>692.58</v>
      </c>
      <c r="D15" s="20"/>
      <c r="E15" s="1"/>
      <c r="F15" s="1" t="s">
        <v>11</v>
      </c>
      <c r="G15" s="10"/>
      <c r="H15" s="18">
        <f>+G11+G9+G8+G7+G12+G13+G14</f>
        <v>468578.19</v>
      </c>
    </row>
    <row r="16" spans="1:8" s="2" customFormat="1" x14ac:dyDescent="0.25">
      <c r="A16" s="1"/>
      <c r="B16" s="34" t="s">
        <v>12</v>
      </c>
      <c r="C16" s="6">
        <v>75.98</v>
      </c>
      <c r="D16" s="20"/>
      <c r="E16" s="1"/>
      <c r="F16" s="1"/>
      <c r="G16" s="10"/>
      <c r="H16" s="19"/>
    </row>
    <row r="17" spans="1:8" s="2" customFormat="1" x14ac:dyDescent="0.25">
      <c r="A17" s="1"/>
      <c r="B17" s="34" t="s">
        <v>10</v>
      </c>
      <c r="C17" s="6">
        <v>4232.34</v>
      </c>
      <c r="D17" s="20"/>
      <c r="E17" s="1"/>
      <c r="F17" s="1"/>
      <c r="G17" s="10"/>
      <c r="H17" s="19"/>
    </row>
    <row r="18" spans="1:8" s="2" customFormat="1" x14ac:dyDescent="0.25">
      <c r="A18" s="1"/>
      <c r="B18" s="34" t="s">
        <v>31</v>
      </c>
      <c r="C18" s="6">
        <v>36000</v>
      </c>
      <c r="D18" s="20"/>
      <c r="E18" s="1"/>
      <c r="F18" s="1"/>
      <c r="G18" s="10"/>
      <c r="H18" s="19"/>
    </row>
    <row r="19" spans="1:8" s="2" customFormat="1" x14ac:dyDescent="0.25">
      <c r="A19" s="1"/>
      <c r="B19" s="34" t="s">
        <v>13</v>
      </c>
      <c r="C19" s="6">
        <v>69985.16</v>
      </c>
      <c r="D19" s="12"/>
      <c r="E19" s="1"/>
      <c r="F19" s="1"/>
      <c r="G19" s="10"/>
      <c r="H19" s="16"/>
    </row>
    <row r="20" spans="1:8" s="2" customFormat="1" x14ac:dyDescent="0.25">
      <c r="A20" s="1"/>
      <c r="B20" s="34" t="s">
        <v>16</v>
      </c>
      <c r="C20" s="6">
        <v>19800</v>
      </c>
      <c r="D20" s="20"/>
      <c r="E20" s="1"/>
      <c r="F20" s="1"/>
      <c r="G20" s="10"/>
      <c r="H20" s="16"/>
    </row>
    <row r="21" spans="1:8" s="2" customFormat="1" x14ac:dyDescent="0.25">
      <c r="A21" s="1"/>
      <c r="B21" s="1" t="s">
        <v>15</v>
      </c>
      <c r="C21" s="6">
        <v>207083.98</v>
      </c>
      <c r="D21" s="21"/>
      <c r="E21" s="1"/>
      <c r="F21" s="1"/>
      <c r="G21" s="10"/>
      <c r="H21" s="19"/>
    </row>
    <row r="22" spans="1:8" s="2" customFormat="1" x14ac:dyDescent="0.25">
      <c r="A22" s="1"/>
      <c r="B22" s="1"/>
      <c r="C22" s="7"/>
      <c r="D22" s="22">
        <f>SUM(C3,C4,C5,C7,C6,C8,C9,C10,C11,C12,C14,C13,C15,C16,C17,C18,C19,C20,C21)</f>
        <v>458464.17</v>
      </c>
      <c r="E22" s="1"/>
      <c r="F22" s="1"/>
      <c r="G22" s="10"/>
      <c r="H22" s="19"/>
    </row>
    <row r="23" spans="1:8" x14ac:dyDescent="0.25">
      <c r="B23" s="8" t="s">
        <v>23</v>
      </c>
      <c r="D23" s="21"/>
      <c r="G23" s="10"/>
    </row>
    <row r="24" spans="1:8" x14ac:dyDescent="0.25">
      <c r="B24" s="1" t="s">
        <v>24</v>
      </c>
      <c r="C24" s="6">
        <v>1038.1099999999999</v>
      </c>
      <c r="D24" s="21"/>
      <c r="G24" s="10"/>
    </row>
    <row r="25" spans="1:8" x14ac:dyDescent="0.25">
      <c r="B25" s="1" t="s">
        <v>32</v>
      </c>
      <c r="C25" s="6">
        <v>45227.43</v>
      </c>
      <c r="D25" s="23"/>
    </row>
    <row r="26" spans="1:8" x14ac:dyDescent="0.25">
      <c r="C26" s="6"/>
      <c r="D26" s="22">
        <f>+C24+C25</f>
        <v>46265.54</v>
      </c>
    </row>
    <row r="27" spans="1:8" x14ac:dyDescent="0.25">
      <c r="C27" s="6"/>
      <c r="D27" s="23"/>
    </row>
    <row r="28" spans="1:8" x14ac:dyDescent="0.25">
      <c r="B28" s="8"/>
      <c r="C28" s="8"/>
      <c r="D28" s="8"/>
      <c r="E28" s="8"/>
      <c r="F28" s="8"/>
      <c r="G28" s="8"/>
      <c r="H28" s="8"/>
    </row>
    <row r="29" spans="1:8" x14ac:dyDescent="0.25">
      <c r="A29" s="24"/>
      <c r="B29" s="24" t="s">
        <v>11</v>
      </c>
      <c r="C29" s="25"/>
      <c r="D29" s="26"/>
      <c r="E29" s="24"/>
      <c r="F29" s="24"/>
      <c r="G29" s="27"/>
      <c r="H29" s="28"/>
    </row>
    <row r="30" spans="1:8" x14ac:dyDescent="0.25">
      <c r="B30" s="15" t="s">
        <v>18</v>
      </c>
      <c r="C30" s="11"/>
      <c r="D30" s="14">
        <f>SUM(D22:D29)</f>
        <v>504729.70999999996</v>
      </c>
      <c r="F30" s="15" t="s">
        <v>18</v>
      </c>
      <c r="H30" s="14">
        <f>SUM(H3:H29)</f>
        <v>504729.71</v>
      </c>
    </row>
    <row r="31" spans="1:8" x14ac:dyDescent="0.25">
      <c r="G31" s="1"/>
    </row>
    <row r="32" spans="1:8" x14ac:dyDescent="0.25">
      <c r="G32" s="1"/>
    </row>
    <row r="33" spans="7:7" x14ac:dyDescent="0.25">
      <c r="G33" s="1"/>
    </row>
  </sheetData>
  <phoneticPr fontId="20" type="noConversion"/>
  <pageMargins left="0.55118110236220474" right="0.15748031496062992" top="0.82677165354330717" bottom="0.35433070866141736" header="0.31496062992125984" footer="0.31496062992125984"/>
  <pageSetup paperSize="9" scale="95" fitToHeight="0" orientation="landscape" r:id="rId1"/>
  <headerFooter>
    <oddHeader>&amp;C&amp;"-,Kalın"&amp;12SELÇUKLU İŞ MERKEZİ
2019 YILI GELİR GİDER HESAP ÖZETİ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Hesap Özeti</vt:lpstr>
      <vt:lpstr>'Hesap Özeti'!Yazdırma_Başlıkları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 KÜÇÜK</dc:creator>
  <cp:lastModifiedBy>mevlüt küçük</cp:lastModifiedBy>
  <cp:lastPrinted>2020-01-08T07:25:35Z</cp:lastPrinted>
  <dcterms:created xsi:type="dcterms:W3CDTF">2019-01-07T09:03:17Z</dcterms:created>
  <dcterms:modified xsi:type="dcterms:W3CDTF">2020-01-08T07:52:26Z</dcterms:modified>
</cp:coreProperties>
</file>